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203399\disk\venusbest2\新店シミュ\"/>
    </mc:Choice>
  </mc:AlternateContent>
  <xr:revisionPtr revIDLastSave="0" documentId="13_ncr:1_{7303F23D-CEAF-4EC8-909E-8B1D6E06BBE9}" xr6:coauthVersionLast="47" xr6:coauthVersionMax="47" xr10:uidLastSave="{00000000-0000-0000-0000-000000000000}"/>
  <bookViews>
    <workbookView xWindow="-120" yWindow="-120" windowWidth="29040" windowHeight="15840" xr2:uid="{9612C355-B08C-4FBF-8415-FD57339D833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24" i="1" s="1"/>
  <c r="G9" i="1" l="1"/>
  <c r="C19" i="1"/>
  <c r="C21" i="1" s="1"/>
  <c r="C26" i="1" s="1"/>
  <c r="G13" i="1" l="1"/>
  <c r="G14" i="1" s="1"/>
  <c r="G11" i="1"/>
</calcChain>
</file>

<file path=xl/sharedStrings.xml><?xml version="1.0" encoding="utf-8"?>
<sst xmlns="http://schemas.openxmlformats.org/spreadsheetml/2006/main" count="27" uniqueCount="27">
  <si>
    <t>席数</t>
    <rPh sb="0" eb="2">
      <t>セキスウ</t>
    </rPh>
    <phoneticPr fontId="1"/>
  </si>
  <si>
    <t>回転率</t>
    <rPh sb="0" eb="2">
      <t>カイテン</t>
    </rPh>
    <rPh sb="2" eb="3">
      <t>リツ</t>
    </rPh>
    <phoneticPr fontId="1"/>
  </si>
  <si>
    <t>客単価</t>
    <rPh sb="0" eb="3">
      <t>キャクタンカ</t>
    </rPh>
    <phoneticPr fontId="1"/>
  </si>
  <si>
    <t>月間経費</t>
    <rPh sb="0" eb="2">
      <t>ゲッカン</t>
    </rPh>
    <rPh sb="2" eb="4">
      <t>ケイヒ</t>
    </rPh>
    <phoneticPr fontId="1"/>
  </si>
  <si>
    <t>月間男子給</t>
    <rPh sb="0" eb="2">
      <t>ゲッカン</t>
    </rPh>
    <rPh sb="2" eb="4">
      <t>ダンシ</t>
    </rPh>
    <rPh sb="4" eb="5">
      <t>キュウ</t>
    </rPh>
    <phoneticPr fontId="1"/>
  </si>
  <si>
    <t>女子給比率</t>
    <rPh sb="0" eb="2">
      <t>ジョシ</t>
    </rPh>
    <rPh sb="2" eb="3">
      <t>キュウ</t>
    </rPh>
    <rPh sb="3" eb="5">
      <t>ヒリツ</t>
    </rPh>
    <phoneticPr fontId="1"/>
  </si>
  <si>
    <t>粗利益</t>
    <rPh sb="0" eb="3">
      <t>アラリエキ</t>
    </rPh>
    <phoneticPr fontId="1"/>
  </si>
  <si>
    <t>経費</t>
    <rPh sb="0" eb="2">
      <t>ケイヒ</t>
    </rPh>
    <phoneticPr fontId="1"/>
  </si>
  <si>
    <t>女子給額</t>
    <rPh sb="0" eb="2">
      <t>ジョシ</t>
    </rPh>
    <rPh sb="2" eb="3">
      <t>キュウ</t>
    </rPh>
    <rPh sb="3" eb="4">
      <t>ガク</t>
    </rPh>
    <phoneticPr fontId="1"/>
  </si>
  <si>
    <t>日売平均</t>
    <rPh sb="0" eb="1">
      <t>ヒ</t>
    </rPh>
    <rPh sb="1" eb="2">
      <t>バイ</t>
    </rPh>
    <rPh sb="2" eb="4">
      <t>ヘイキン</t>
    </rPh>
    <phoneticPr fontId="1"/>
  </si>
  <si>
    <t>平均女子出勤数</t>
    <rPh sb="0" eb="2">
      <t>ヘイキン</t>
    </rPh>
    <rPh sb="2" eb="4">
      <t>ジョシ</t>
    </rPh>
    <rPh sb="4" eb="6">
      <t>シュッキン</t>
    </rPh>
    <rPh sb="6" eb="7">
      <t>スウ</t>
    </rPh>
    <phoneticPr fontId="1"/>
  </si>
  <si>
    <t>時間売上/ｈ</t>
    <rPh sb="0" eb="2">
      <t>ジカン</t>
    </rPh>
    <rPh sb="2" eb="4">
      <t>ウリアゲ</t>
    </rPh>
    <phoneticPr fontId="1"/>
  </si>
  <si>
    <t>女子給/ｈ</t>
    <rPh sb="0" eb="2">
      <t>ジョシ</t>
    </rPh>
    <rPh sb="2" eb="3">
      <t>キュウ</t>
    </rPh>
    <phoneticPr fontId="1"/>
  </si>
  <si>
    <t>女子給/日</t>
    <rPh sb="0" eb="2">
      <t>ジョシ</t>
    </rPh>
    <rPh sb="2" eb="3">
      <t>キュウ</t>
    </rPh>
    <rPh sb="4" eb="5">
      <t>ヒ</t>
    </rPh>
    <phoneticPr fontId="1"/>
  </si>
  <si>
    <t>※色のないセルに手入力してください。</t>
    <rPh sb="1" eb="2">
      <t>イロ</t>
    </rPh>
    <rPh sb="8" eb="9">
      <t>テ</t>
    </rPh>
    <rPh sb="9" eb="11">
      <t>ニュウリョク</t>
    </rPh>
    <phoneticPr fontId="1"/>
  </si>
  <si>
    <t>仕入れ率</t>
    <rPh sb="0" eb="2">
      <t>シイ</t>
    </rPh>
    <rPh sb="3" eb="4">
      <t>リツ</t>
    </rPh>
    <phoneticPr fontId="1"/>
  </si>
  <si>
    <t>仕入れ額</t>
    <rPh sb="0" eb="2">
      <t>シイ</t>
    </rPh>
    <rPh sb="3" eb="4">
      <t>ガク</t>
    </rPh>
    <phoneticPr fontId="1"/>
  </si>
  <si>
    <t>■小規模スナック新店舗経営シミュレーション</t>
    <rPh sb="1" eb="4">
      <t>ショウキボ</t>
    </rPh>
    <rPh sb="8" eb="11">
      <t>シンテンポ</t>
    </rPh>
    <rPh sb="11" eb="13">
      <t>ケイエイ</t>
    </rPh>
    <phoneticPr fontId="1"/>
  </si>
  <si>
    <t>売上/月</t>
    <rPh sb="0" eb="2">
      <t>ウリアゲ</t>
    </rPh>
    <rPh sb="3" eb="4">
      <t>ツキ</t>
    </rPh>
    <phoneticPr fontId="1"/>
  </si>
  <si>
    <t>【事例】席料4000円（All Time)　指名料なし、のお店の場合　</t>
    <rPh sb="1" eb="3">
      <t>ジレイ</t>
    </rPh>
    <rPh sb="4" eb="6">
      <t>セキリョウ</t>
    </rPh>
    <rPh sb="10" eb="11">
      <t>エン</t>
    </rPh>
    <rPh sb="22" eb="24">
      <t>シメイ</t>
    </rPh>
    <rPh sb="24" eb="25">
      <t>リョウ</t>
    </rPh>
    <rPh sb="30" eb="31">
      <t>ミセ</t>
    </rPh>
    <rPh sb="32" eb="34">
      <t>バアイ</t>
    </rPh>
    <phoneticPr fontId="1"/>
  </si>
  <si>
    <t>営業日数/月</t>
    <rPh sb="0" eb="2">
      <t>エイギョウ</t>
    </rPh>
    <rPh sb="2" eb="4">
      <t>ニッスウ</t>
    </rPh>
    <rPh sb="5" eb="6">
      <t>ツキ</t>
    </rPh>
    <phoneticPr fontId="1"/>
  </si>
  <si>
    <t>営業時間/日</t>
    <rPh sb="0" eb="2">
      <t>エイギョウ</t>
    </rPh>
    <rPh sb="2" eb="4">
      <t>ジカン</t>
    </rPh>
    <rPh sb="5" eb="6">
      <t>ヒ</t>
    </rPh>
    <phoneticPr fontId="1"/>
  </si>
  <si>
    <t>客単価がキャバクラの半分ほどになる事が多いです。</t>
    <rPh sb="0" eb="3">
      <t>キャクタンカ</t>
    </rPh>
    <rPh sb="10" eb="12">
      <t>ハンブン</t>
    </rPh>
    <rPh sb="17" eb="18">
      <t>コト</t>
    </rPh>
    <rPh sb="19" eb="20">
      <t>オオ</t>
    </rPh>
    <phoneticPr fontId="1"/>
  </si>
  <si>
    <t>◎スナックは、キャバクラと異なり、完全時間制ではない場合が多く、指名料も発生しない為</t>
    <rPh sb="13" eb="14">
      <t>コト</t>
    </rPh>
    <rPh sb="17" eb="19">
      <t>カンゼン</t>
    </rPh>
    <rPh sb="19" eb="22">
      <t>ジカンセイ</t>
    </rPh>
    <rPh sb="26" eb="28">
      <t>バアイ</t>
    </rPh>
    <rPh sb="29" eb="30">
      <t>オオ</t>
    </rPh>
    <rPh sb="32" eb="34">
      <t>シメイ</t>
    </rPh>
    <rPh sb="34" eb="35">
      <t>リョウ</t>
    </rPh>
    <rPh sb="36" eb="38">
      <t>ハッセイ</t>
    </rPh>
    <rPh sb="41" eb="42">
      <t>タメ</t>
    </rPh>
    <phoneticPr fontId="1"/>
  </si>
  <si>
    <t>【キャバクラとの違い】</t>
    <rPh sb="8" eb="9">
      <t>チガ</t>
    </rPh>
    <phoneticPr fontId="1"/>
  </si>
  <si>
    <t>◎酒類などの仕入れ比率は、セット料金価格がキャバクラより低いため、キャバクラより高くなります。</t>
    <rPh sb="1" eb="3">
      <t>サケルイ</t>
    </rPh>
    <rPh sb="6" eb="8">
      <t>シイ</t>
    </rPh>
    <rPh sb="9" eb="11">
      <t>ヒリツ</t>
    </rPh>
    <rPh sb="16" eb="18">
      <t>リョウキン</t>
    </rPh>
    <rPh sb="18" eb="20">
      <t>カカク</t>
    </rPh>
    <rPh sb="28" eb="29">
      <t>ヒク</t>
    </rPh>
    <rPh sb="40" eb="41">
      <t>タカ</t>
    </rPh>
    <phoneticPr fontId="1"/>
  </si>
  <si>
    <t>◎スナックは、キャバクラより原価率が高くなるので、女子給比率を抑える必要があります。</t>
    <rPh sb="14" eb="16">
      <t>ゲンカ</t>
    </rPh>
    <rPh sb="16" eb="17">
      <t>リツ</t>
    </rPh>
    <rPh sb="18" eb="19">
      <t>タカ</t>
    </rPh>
    <rPh sb="25" eb="27">
      <t>ジョシ</t>
    </rPh>
    <rPh sb="27" eb="28">
      <t>キュウ</t>
    </rPh>
    <rPh sb="28" eb="30">
      <t>ヒリツ</t>
    </rPh>
    <rPh sb="31" eb="32">
      <t>オサ</t>
    </rPh>
    <rPh sb="34" eb="36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</si>
</sst>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0&quot;日&quot;"/>
    <numFmt numFmtId="177" formatCode="0&quot;席&quot;"/>
    <numFmt numFmtId="178" formatCode="0&quot;h&quot;"/>
    <numFmt numFmtId="179" formatCode="0.0&quot;回転&quot;"/>
    <numFmt numFmtId="180" formatCode="0.0&quot;人&quot;"/>
  </numFmts>
  <fonts count="4" x14ac:knownFonts="1">
    <font>
      <sz val="12"/>
      <color theme="1"/>
      <name val="ＤＦＰ平成ゴシック体W3"/>
      <family val="2"/>
      <charset val="128"/>
    </font>
    <font>
      <sz val="6"/>
      <name val="ＤＦＰ平成ゴシック体W3"/>
      <family val="2"/>
      <charset val="128"/>
    </font>
    <font>
      <sz val="16"/>
      <color theme="1"/>
      <name val="ＤＦＰ平成ゴシック体W3"/>
      <family val="2"/>
      <charset val="128"/>
    </font>
    <font>
      <sz val="16"/>
      <color theme="1"/>
      <name val="ＤＦＰ平成ゴシック体W3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ADEF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177" fontId="0" fillId="0" borderId="2" xfId="0" applyNumberFormat="1" applyBorder="1">
      <alignment vertical="center"/>
    </xf>
    <xf numFmtId="0" fontId="0" fillId="0" borderId="3" xfId="0" applyBorder="1" applyAlignment="1">
      <alignment horizontal="right" vertical="center"/>
    </xf>
    <xf numFmtId="5" fontId="0" fillId="0" borderId="4" xfId="0" applyNumberFormat="1" applyBorder="1">
      <alignment vertical="center"/>
    </xf>
    <xf numFmtId="176" fontId="0" fillId="0" borderId="4" xfId="0" applyNumberFormat="1" applyBorder="1">
      <alignment vertical="center"/>
    </xf>
    <xf numFmtId="0" fontId="0" fillId="0" borderId="4" xfId="0" applyBorder="1">
      <alignment vertical="center"/>
    </xf>
    <xf numFmtId="0" fontId="2" fillId="0" borderId="3" xfId="0" applyFont="1" applyBorder="1" applyAlignment="1">
      <alignment horizontal="right" vertical="center"/>
    </xf>
    <xf numFmtId="5" fontId="3" fillId="2" borderId="4" xfId="0" applyNumberFormat="1" applyFont="1" applyFill="1" applyBorder="1">
      <alignment vertical="center"/>
    </xf>
    <xf numFmtId="0" fontId="3" fillId="0" borderId="3" xfId="0" applyFont="1" applyBorder="1" applyAlignment="1">
      <alignment horizontal="right" vertical="center"/>
    </xf>
    <xf numFmtId="5" fontId="3" fillId="3" borderId="4" xfId="0" applyNumberFormat="1" applyFont="1" applyFill="1" applyBorder="1">
      <alignment vertical="center"/>
    </xf>
    <xf numFmtId="9" fontId="0" fillId="0" borderId="4" xfId="0" applyNumberFormat="1" applyBorder="1">
      <alignment vertical="center"/>
    </xf>
    <xf numFmtId="5" fontId="0" fillId="5" borderId="4" xfId="0" applyNumberFormat="1" applyFill="1" applyBorder="1">
      <alignment vertical="center"/>
    </xf>
    <xf numFmtId="0" fontId="0" fillId="0" borderId="3" xfId="0" applyBorder="1">
      <alignment vertical="center"/>
    </xf>
    <xf numFmtId="0" fontId="2" fillId="0" borderId="5" xfId="0" applyFont="1" applyBorder="1" applyAlignment="1">
      <alignment horizontal="right" vertical="center"/>
    </xf>
    <xf numFmtId="5" fontId="3" fillId="4" borderId="6" xfId="0" applyNumberFormat="1" applyFont="1" applyFill="1" applyBorder="1">
      <alignment vertical="center"/>
    </xf>
    <xf numFmtId="0" fontId="2" fillId="0" borderId="0" xfId="0" applyFont="1">
      <alignment vertical="center"/>
    </xf>
    <xf numFmtId="5" fontId="0" fillId="5" borderId="2" xfId="0" applyNumberFormat="1" applyFill="1" applyBorder="1">
      <alignment vertical="center"/>
    </xf>
    <xf numFmtId="178" fontId="0" fillId="0" borderId="4" xfId="0" applyNumberFormat="1" applyBorder="1">
      <alignment vertical="center"/>
    </xf>
    <xf numFmtId="0" fontId="0" fillId="0" borderId="5" xfId="0" applyBorder="1" applyAlignment="1">
      <alignment horizontal="right" vertical="center"/>
    </xf>
    <xf numFmtId="5" fontId="0" fillId="5" borderId="6" xfId="0" applyNumberFormat="1" applyFill="1" applyBorder="1">
      <alignment vertical="center"/>
    </xf>
    <xf numFmtId="0" fontId="0" fillId="0" borderId="0" xfId="0" applyAlignment="1">
      <alignment horizontal="left" vertical="top"/>
    </xf>
    <xf numFmtId="179" fontId="0" fillId="0" borderId="4" xfId="0" applyNumberFormat="1" applyBorder="1">
      <alignment vertical="center"/>
    </xf>
    <xf numFmtId="180" fontId="0" fillId="0" borderId="4" xfId="0" applyNumberFormat="1" applyBorder="1">
      <alignment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ADE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3C11A-B4B1-4CD0-99E3-4CC987EDCE14}">
  <dimension ref="B3:G26"/>
  <sheetViews>
    <sheetView tabSelected="1" zoomScaleNormal="100" workbookViewId="0">
      <selection activeCell="G13" sqref="G13"/>
    </sheetView>
  </sheetViews>
  <sheetFormatPr defaultRowHeight="14.25" x14ac:dyDescent="0.15"/>
  <cols>
    <col min="2" max="2" width="16" customWidth="1"/>
    <col min="3" max="3" width="18.33203125" customWidth="1"/>
    <col min="6" max="6" width="16" customWidth="1"/>
    <col min="7" max="7" width="18.6640625" customWidth="1"/>
  </cols>
  <sheetData>
    <row r="3" spans="2:7" ht="18.75" x14ac:dyDescent="0.15">
      <c r="B3" s="17" t="s">
        <v>17</v>
      </c>
    </row>
    <row r="5" spans="2:7" x14ac:dyDescent="0.15">
      <c r="B5" t="s">
        <v>14</v>
      </c>
    </row>
    <row r="7" spans="2:7" x14ac:dyDescent="0.15">
      <c r="B7" t="s">
        <v>19</v>
      </c>
    </row>
    <row r="8" spans="2:7" ht="15" thickBot="1" x14ac:dyDescent="0.2"/>
    <row r="9" spans="2:7" ht="20.100000000000001" customHeight="1" x14ac:dyDescent="0.15">
      <c r="B9" s="2" t="s">
        <v>0</v>
      </c>
      <c r="C9" s="3">
        <v>15</v>
      </c>
      <c r="F9" s="2" t="s">
        <v>9</v>
      </c>
      <c r="G9" s="18">
        <f>IFERROR(C14/C12,"")</f>
        <v>105000</v>
      </c>
    </row>
    <row r="10" spans="2:7" ht="20.100000000000001" customHeight="1" x14ac:dyDescent="0.15">
      <c r="B10" s="4" t="s">
        <v>1</v>
      </c>
      <c r="C10" s="23">
        <v>0.7</v>
      </c>
      <c r="F10" s="4" t="s">
        <v>21</v>
      </c>
      <c r="G10" s="19">
        <v>5</v>
      </c>
    </row>
    <row r="11" spans="2:7" ht="20.100000000000001" customHeight="1" x14ac:dyDescent="0.15">
      <c r="B11" s="4" t="s">
        <v>2</v>
      </c>
      <c r="C11" s="5">
        <v>10000</v>
      </c>
      <c r="F11" s="4" t="s">
        <v>11</v>
      </c>
      <c r="G11" s="13">
        <f>IFERROR(G9/G10,"")</f>
        <v>21000</v>
      </c>
    </row>
    <row r="12" spans="2:7" ht="20.100000000000001" customHeight="1" x14ac:dyDescent="0.15">
      <c r="B12" s="4" t="s">
        <v>20</v>
      </c>
      <c r="C12" s="6">
        <v>25</v>
      </c>
      <c r="F12" s="4" t="s">
        <v>10</v>
      </c>
      <c r="G12" s="24">
        <v>3.5</v>
      </c>
    </row>
    <row r="13" spans="2:7" ht="20.100000000000001" customHeight="1" x14ac:dyDescent="0.15">
      <c r="B13" s="4"/>
      <c r="C13" s="7"/>
      <c r="F13" s="4" t="s">
        <v>13</v>
      </c>
      <c r="G13" s="13">
        <f>IFERROR((G9/G12)*C23,"")</f>
        <v>10500</v>
      </c>
    </row>
    <row r="14" spans="2:7" ht="20.100000000000001" customHeight="1" thickBot="1" x14ac:dyDescent="0.2">
      <c r="B14" s="8" t="s">
        <v>18</v>
      </c>
      <c r="C14" s="9">
        <f>C9*C10*C11*C12</f>
        <v>2625000</v>
      </c>
      <c r="F14" s="20" t="s">
        <v>12</v>
      </c>
      <c r="G14" s="21">
        <f>IFERROR(G13/G10,"")</f>
        <v>2100</v>
      </c>
    </row>
    <row r="15" spans="2:7" ht="20.100000000000001" customHeight="1" x14ac:dyDescent="0.15">
      <c r="B15" s="4"/>
      <c r="C15" s="7"/>
      <c r="F15" s="1"/>
    </row>
    <row r="16" spans="2:7" ht="20.100000000000001" customHeight="1" x14ac:dyDescent="0.15">
      <c r="B16" s="4" t="s">
        <v>3</v>
      </c>
      <c r="C16" s="5">
        <v>500000</v>
      </c>
      <c r="F16" s="1"/>
    </row>
    <row r="17" spans="2:6" ht="20.100000000000001" customHeight="1" x14ac:dyDescent="0.15">
      <c r="B17" s="4" t="s">
        <v>4</v>
      </c>
      <c r="C17" s="5">
        <v>200000</v>
      </c>
      <c r="F17" s="22" t="s">
        <v>24</v>
      </c>
    </row>
    <row r="18" spans="2:6" ht="20.100000000000001" customHeight="1" x14ac:dyDescent="0.15">
      <c r="B18" s="4" t="s">
        <v>15</v>
      </c>
      <c r="C18" s="12">
        <v>0.3</v>
      </c>
      <c r="F18" s="22" t="s">
        <v>23</v>
      </c>
    </row>
    <row r="19" spans="2:6" ht="20.100000000000001" customHeight="1" x14ac:dyDescent="0.15">
      <c r="B19" s="4" t="s">
        <v>16</v>
      </c>
      <c r="C19" s="13">
        <f>C14*C18</f>
        <v>787500</v>
      </c>
      <c r="F19" s="22" t="s">
        <v>22</v>
      </c>
    </row>
    <row r="20" spans="2:6" ht="20.100000000000001" customHeight="1" x14ac:dyDescent="0.15">
      <c r="B20" s="4"/>
      <c r="C20" s="7"/>
      <c r="F20" s="1"/>
    </row>
    <row r="21" spans="2:6" ht="20.100000000000001" customHeight="1" x14ac:dyDescent="0.15">
      <c r="B21" s="10" t="s">
        <v>7</v>
      </c>
      <c r="C21" s="11">
        <f>C16+C17+C19</f>
        <v>1487500</v>
      </c>
      <c r="F21" s="25" t="s">
        <v>25</v>
      </c>
    </row>
    <row r="22" spans="2:6" ht="20.100000000000001" customHeight="1" x14ac:dyDescent="0.15">
      <c r="B22" s="4"/>
      <c r="C22" s="7"/>
      <c r="F22" s="1"/>
    </row>
    <row r="23" spans="2:6" ht="20.100000000000001" customHeight="1" x14ac:dyDescent="0.15">
      <c r="B23" s="4" t="s">
        <v>5</v>
      </c>
      <c r="C23" s="12">
        <v>0.35</v>
      </c>
      <c r="F23" s="22" t="s">
        <v>26</v>
      </c>
    </row>
    <row r="24" spans="2:6" ht="20.100000000000001" customHeight="1" x14ac:dyDescent="0.15">
      <c r="B24" s="4" t="s">
        <v>8</v>
      </c>
      <c r="C24" s="13">
        <f>C14*C23</f>
        <v>918749.99999999988</v>
      </c>
      <c r="F24" s="1"/>
    </row>
    <row r="25" spans="2:6" ht="20.100000000000001" customHeight="1" x14ac:dyDescent="0.15">
      <c r="B25" s="14"/>
      <c r="C25" s="7"/>
      <c r="F25" s="1"/>
    </row>
    <row r="26" spans="2:6" ht="20.100000000000001" customHeight="1" thickBot="1" x14ac:dyDescent="0.2">
      <c r="B26" s="15" t="s">
        <v>6</v>
      </c>
      <c r="C26" s="16">
        <f>C14-C21-C24</f>
        <v>218750.00000000012</v>
      </c>
      <c r="F26" s="1"/>
    </row>
  </sheetData>
  <phoneticPr fontId="1"/>
  <pageMargins left="0.7" right="0.7" top="0.75" bottom="0.75" header="0.3" footer="0.3"/>
  <pageSetup paperSize="9" scale="5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2024-04-22T06:24:37Z</cp:lastPrinted>
  <dcterms:created xsi:type="dcterms:W3CDTF">2024-03-29T03:31:37Z</dcterms:created>
  <dcterms:modified xsi:type="dcterms:W3CDTF">2024-04-22T07:27:51Z</dcterms:modified>
</cp:coreProperties>
</file>